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<sst xmlns="http://schemas.openxmlformats.org/spreadsheetml/2006/main" count="51" uniqueCount="41">
  <si>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</si>
  <si>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</si>
  <si>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</si>
  <si>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</si>
  <si>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</si>
  <si>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</si>
  <si>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</si>
  <si>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</si>
  <si>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</si>
  <si>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</si>
  <si>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</si>
  <si>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</si>
  <si>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</si>
  <si>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</si>
  <si>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</si>
  <si>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</si>
  <si>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</si>
  <si>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</si>
  <si>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</si>
  <si>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</si>
  <si>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</si>
  <si>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</si>
  <si>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</si>
  <si>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</si>
  <si>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</si>
  <si>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</si>
  <si>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</si>
  <si>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</si>
  <si>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</si>
  <si>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</si>
  <si>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Першутова  дом № 3</t>
  </si>
  <si>
    <t>Кран шаровый Ду 32 РР</t>
  </si>
  <si>
    <t>шт</t>
  </si>
  <si>
    <t>фильтр Ду 25 латунь</t>
  </si>
  <si>
    <t>счетчик воды ВСКМ 25</t>
  </si>
  <si>
    <t>муфта комбин ВР 32*1 РР</t>
  </si>
  <si>
    <t>муфта комбин НР 32*1 РР</t>
  </si>
  <si>
    <t>труба РР RC 20/32*5,4</t>
  </si>
  <si>
    <t>м</t>
  </si>
  <si>
    <t xml:space="preserve">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</si>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</sst>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71093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40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8287.85</v>
      </c>
      <c r="H29" s="53">
        <v>4143.92</v>
      </c>
      <c r="I29" s="44">
        <v>4143.93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126.04</v>
      </c>
      <c r="G30" s="34">
        <f>E30*F30</f>
        <v>378.12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216.89</v>
      </c>
      <c r="G31" s="34">
        <f>E31*F31</f>
        <v>650.67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2315.19</v>
      </c>
      <c r="G32" s="34">
        <f>E32*F32</f>
        <v>6945.57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44</v>
      </c>
      <c r="G33" s="34">
        <f>E33*F33</f>
        <v>132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51.26</v>
      </c>
      <c r="G34" s="34">
        <f>E34*F34</f>
        <v>153.78</v>
      </c>
      <c r="H34" s="61"/>
      <c r="I34" s="62"/>
    </row>
    <row r="35" spans="2:9" ht="12.75">
      <c r="B35" s="5"/>
      <c r="C35" s="11" t="s">
        <v>37</v>
      </c>
      <c r="D35" s="19" t="s">
        <v>38</v>
      </c>
      <c r="E35" s="27">
        <v>0.5</v>
      </c>
      <c r="F35" s="38">
        <v>55.42</v>
      </c>
      <c r="G35" s="34">
        <f>E35*F35</f>
        <v>27.71</v>
      </c>
      <c r="H35" s="61"/>
      <c r="I35" s="62"/>
    </row>
    <row r="36" spans="2:9" ht="12.75">
      <c r="B36" s="5"/>
      <c r="C36" s="11"/>
      <c r="D36" s="19"/>
      <c r="E36" s="27"/>
      <c r="F36" s="38"/>
      <c r="G36" s="34"/>
      <c r="H36" s="61"/>
      <c r="I36" s="62"/>
    </row>
    <row r="37" spans="2:9" ht="12.75">
      <c r="B37" s="5"/>
      <c r="C37" s="10"/>
      <c r="D37" s="20"/>
      <c r="E37" s="26"/>
      <c r="F37" s="37"/>
      <c r="G37" s="28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9914.312825</v>
      </c>
      <c r="H38" s="54">
        <f>H20+H23+H25+H27+H29+H34</f>
        <v>4686.074275</v>
      </c>
      <c r="I38" s="45">
        <f>I20+I23+I25+I27+I29+I35</f>
        <v>5228.23855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495.71564125000003</v>
      </c>
      <c r="H40" s="54">
        <f>H38*E40/100</f>
        <v>234.30371375</v>
      </c>
      <c r="I40" s="45">
        <f>I38*E40/100</f>
        <v>261.41192750000005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10410.028466250002</v>
      </c>
      <c r="H42" s="54">
        <f>H40+H38</f>
        <v>4920.3779887499995</v>
      </c>
      <c r="I42" s="45">
        <f>I40+I38</f>
        <v>5489.6504775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10410.028466250002</v>
      </c>
      <c r="H46" s="56">
        <f>H44+H42</f>
        <v>4920.3779887499995</v>
      </c>
      <c r="I46" s="47">
        <f>I44+I42</f>
        <v>5489.6504775</v>
      </c>
      <c r="J46" s="60"/>
    </row>
    <row r="47" spans="2:9" ht="12.75">
      <c r="B47" s="8"/>
      <c r="C47" s="15" t="s">
        <v>29</v>
      </c>
      <c r="D47" s="23" t="s">
        <v>27</v>
      </c>
      <c r="E47" s="31">
        <v>860.5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12.097650745206277</v>
      </c>
      <c r="H48" s="58">
        <f>H46/E47</f>
        <v>5.718045309413132</v>
      </c>
      <c r="I48" s="49">
        <f>I46/E47</f>
        <v>6.3796054357931435</v>
      </c>
    </row>
    <row r="50" spans="7:9" ht="12.75">
      <c r="G50" s="60"/>
      <c r="H50" s="60"/>
      <c r="I50" s="60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39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25" top="0.35" bottom="0.5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2013-06-25T07:37:04Z</cp:lastPrinted>
  <dcterms:modified xsi:type="dcterms:W3CDTF">2013-06-26T06:47:03Z</dcterms:modified>
  <cp:category/>
  <cp:version/>
  <cp:contentType/>
  <cp:contentStatus/>
</cp:coreProperties>
</file>