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<sst xmlns="http://schemas.openxmlformats.org/spreadsheetml/2006/main" count="51" uniqueCount="41">
  <si>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</si>
  <si>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</si>
  <si>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</si>
  <si>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</si>
  <si>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</si>
  <si>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</si>
  <si>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</si>
  <si>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</si>
  <si>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</si>
  <si>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</si>
  <si>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</si>
  <si>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</si>
  <si>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</si>
  <si>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</si>
  <si>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</si>
  <si>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</si>
  <si>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</si>
  <si>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</si>
  <si>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</si>
  <si>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</si>
  <si>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</si>
  <si>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</si>
  <si>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</si>
  <si>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</si>
  <si>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</si>
  <si>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</si>
  <si>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</si>
  <si>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</si>
  <si>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</si>
  <si>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</si>
  <si>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8</t>
  </si>
  <si>
    <t xml:space="preserve">кран шаровый Ду 32 РР </t>
  </si>
  <si>
    <t>шт</t>
  </si>
  <si>
    <t>муфта 32*1 ВР</t>
  </si>
  <si>
    <t>муфта 32*1 НР</t>
  </si>
  <si>
    <t>фильтр Ду 25 латунь</t>
  </si>
  <si>
    <t>счетчик воды ВСКМ 25</t>
  </si>
  <si>
    <t>труба РР RC 20/32*5,4</t>
  </si>
  <si>
    <t>м</t>
  </si>
  <si>
    <t xml:space="preserve">  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</si>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</sst>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71093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2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4" t="s">
        <v>25</v>
      </c>
      <c r="I17" s="65"/>
    </row>
    <row r="18" spans="2:9" ht="54" customHeight="1" thickBot="1">
      <c r="B18" s="63"/>
      <c r="C18" s="63"/>
      <c r="D18" s="63"/>
      <c r="E18" s="63"/>
      <c r="F18" s="63"/>
      <c r="G18" s="63"/>
      <c r="H18" s="3" t="s">
        <v>26</v>
      </c>
      <c r="I18" s="3" t="s">
        <v>40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8353.35</v>
      </c>
      <c r="H29" s="53">
        <v>4176.67</v>
      </c>
      <c r="I29" s="44">
        <v>4176.68</v>
      </c>
    </row>
    <row r="30" spans="2:9" ht="12.75">
      <c r="B30" s="5"/>
      <c r="C30" s="11" t="s">
        <v>31</v>
      </c>
      <c r="D30" s="19" t="s">
        <v>32</v>
      </c>
      <c r="E30" s="27">
        <v>2</v>
      </c>
      <c r="F30" s="38">
        <v>179</v>
      </c>
      <c r="G30" s="34">
        <f>E30*F30</f>
        <v>358</v>
      </c>
      <c r="H30" s="61"/>
      <c r="I30" s="44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115</v>
      </c>
      <c r="G31" s="34">
        <f>E31*F31</f>
        <v>345</v>
      </c>
      <c r="H31" s="61"/>
      <c r="I31" s="44"/>
    </row>
    <row r="32" spans="2:9" ht="12.75">
      <c r="B32" s="5"/>
      <c r="C32" s="11" t="s">
        <v>34</v>
      </c>
      <c r="D32" s="19" t="s">
        <v>32</v>
      </c>
      <c r="E32" s="27">
        <v>3</v>
      </c>
      <c r="F32" s="38">
        <v>96</v>
      </c>
      <c r="G32" s="34">
        <f>E32*F32</f>
        <v>288</v>
      </c>
      <c r="H32" s="61"/>
      <c r="I32" s="44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216.89</v>
      </c>
      <c r="G33" s="34">
        <f>E33*F33</f>
        <v>650.67</v>
      </c>
      <c r="H33" s="61"/>
      <c r="I33" s="44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2227.99</v>
      </c>
      <c r="G34" s="34">
        <f>E34*F34</f>
        <v>6683.969999999999</v>
      </c>
      <c r="H34" s="61"/>
      <c r="I34" s="44"/>
    </row>
    <row r="35" spans="2:9" ht="12.75">
      <c r="B35" s="5"/>
      <c r="C35" s="11" t="s">
        <v>37</v>
      </c>
      <c r="D35" s="19" t="s">
        <v>38</v>
      </c>
      <c r="E35" s="27">
        <v>0.5</v>
      </c>
      <c r="F35" s="38">
        <v>55.42</v>
      </c>
      <c r="G35" s="34">
        <f>E35*F35</f>
        <v>27.71</v>
      </c>
      <c r="H35" s="61"/>
      <c r="I35" s="44"/>
    </row>
    <row r="36" spans="2:9" ht="12.75">
      <c r="B36" s="5"/>
      <c r="C36" s="11"/>
      <c r="D36" s="19"/>
      <c r="E36" s="27"/>
      <c r="F36" s="38"/>
      <c r="G36" s="34"/>
      <c r="H36" s="61"/>
      <c r="I36" s="44"/>
    </row>
    <row r="37" spans="2:9" ht="12.75">
      <c r="B37" s="5"/>
      <c r="C37" s="11"/>
      <c r="D37" s="19"/>
      <c r="E37" s="27"/>
      <c r="F37" s="38"/>
      <c r="G37" s="34"/>
      <c r="H37" s="61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9979.812825</v>
      </c>
      <c r="H38" s="54">
        <f>H20+H23+H25+H27+H29+H34</f>
        <v>4718.824275</v>
      </c>
      <c r="I38" s="45">
        <f>I20+I23+I25+I27+I29+I35</f>
        <v>5260.98855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498.99064125000007</v>
      </c>
      <c r="H40" s="54">
        <f>H38*E40/100</f>
        <v>235.94121374999997</v>
      </c>
      <c r="I40" s="45">
        <f>I38*E40/100</f>
        <v>263.04942750000004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10478.803466250001</v>
      </c>
      <c r="H42" s="54">
        <f>H40+H38</f>
        <v>4954.76548875</v>
      </c>
      <c r="I42" s="45">
        <f>I40+I38</f>
        <v>5524.0379775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10478.803466250001</v>
      </c>
      <c r="H46" s="56">
        <f>H44+H42</f>
        <v>4954.76548875</v>
      </c>
      <c r="I46" s="47">
        <f>I44+I42</f>
        <v>5524.0379775</v>
      </c>
      <c r="J46" s="60"/>
    </row>
    <row r="47" spans="2:9" ht="12.75">
      <c r="B47" s="8"/>
      <c r="C47" s="15" t="s">
        <v>29</v>
      </c>
      <c r="D47" s="23" t="s">
        <v>27</v>
      </c>
      <c r="E47" s="31">
        <v>723.2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14.48949594337666</v>
      </c>
      <c r="H48" s="58">
        <f>H46/E47</f>
        <v>6.851169093957411</v>
      </c>
      <c r="I48" s="49">
        <f>I46/E47</f>
        <v>7.638326849419247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39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5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2013-06-25T09:48:54Z</cp:lastPrinted>
  <dcterms:modified xsi:type="dcterms:W3CDTF">2013-06-26T07:08:37Z</dcterms:modified>
  <cp:category/>
  <cp:version/>
  <cp:contentType/>
  <cp:contentStatus/>
</cp:coreProperties>
</file>